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12105" activeTab="0"/>
  </bookViews>
  <sheets>
    <sheet name="Catenary Curve Calculat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ORD</author>
  </authors>
  <commentList>
    <comment ref="E32" authorId="0">
      <text>
        <r>
          <rPr>
            <b/>
            <sz val="10"/>
            <rFont val="Tahoma"/>
            <family val="0"/>
          </rPr>
          <t>ORD:</t>
        </r>
        <r>
          <rPr>
            <sz val="10"/>
            <rFont val="Tahoma"/>
            <family val="0"/>
          </rPr>
          <t xml:space="preserve">
This spreadsheet calculates x,y values for a catenary curve.  Use the Amplification value to change</t>
        </r>
      </text>
    </comment>
  </commentList>
</comments>
</file>

<file path=xl/sharedStrings.xml><?xml version="1.0" encoding="utf-8"?>
<sst xmlns="http://schemas.openxmlformats.org/spreadsheetml/2006/main" count="11" uniqueCount="11">
  <si>
    <t>X</t>
  </si>
  <si>
    <t>Scaled X</t>
  </si>
  <si>
    <t>Sag Distance</t>
  </si>
  <si>
    <t>X distance:</t>
  </si>
  <si>
    <t>Sag distance:</t>
  </si>
  <si>
    <t>Total Sag (%):</t>
  </si>
  <si>
    <t>Scale Factor:</t>
  </si>
  <si>
    <t>Set the horizontal distance between the ends of the 'chain'</t>
  </si>
  <si>
    <t>Set the amount of sag desired</t>
  </si>
  <si>
    <t>Calculated sag %</t>
  </si>
  <si>
    <t>Calculated scale factor used in the formulas of column 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</si>
</sst>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/8"/>
    <numFmt numFmtId="165" formatCode="#\ ??/16"/>
    <numFmt numFmtId="166" formatCode="#\ ??/100"/>
    <numFmt numFmtId="167" formatCode="0.0"/>
  </numFmts>
  <fonts count="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Catenary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4125"/>
          <c:w val="0.9475"/>
          <c:h val="0.72"/>
        </c:manualLayout>
      </c:layout>
      <c:scatterChart>
        <c:scatterStyle val="smooth"/>
        <c:varyColors val="0"/>
        <c:ser>
          <c:idx val="0"/>
          <c:order val="0"/>
          <c:tx>
            <c:strRef>
              <c:f>'Catenary Curve Calculation'!$C$1</c:f>
              <c:strCache>
                <c:ptCount val="1"/>
                <c:pt idx="0">
                  <c:v>Sag Distance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'Catenary Curve Calculation'!$B$2:$B$102</c:f>
              <c:numCache>
                <c:ptCount val="101"/>
                <c:pt idx="0">
                  <c:v>-60</c:v>
                </c:pt>
                <c:pt idx="1">
                  <c:v>-58.8</c:v>
                </c:pt>
                <c:pt idx="2">
                  <c:v>-57.599999999999994</c:v>
                </c:pt>
                <c:pt idx="3">
                  <c:v>-56.4</c:v>
                </c:pt>
                <c:pt idx="4">
                  <c:v>-55.2</c:v>
                </c:pt>
                <c:pt idx="5">
                  <c:v>-54</c:v>
                </c:pt>
                <c:pt idx="6">
                  <c:v>-52.8</c:v>
                </c:pt>
                <c:pt idx="7">
                  <c:v>-51.6</c:v>
                </c:pt>
                <c:pt idx="8">
                  <c:v>-50.4</c:v>
                </c:pt>
                <c:pt idx="9">
                  <c:v>-49.199999999999996</c:v>
                </c:pt>
                <c:pt idx="10">
                  <c:v>-48</c:v>
                </c:pt>
                <c:pt idx="11">
                  <c:v>-46.800000000000004</c:v>
                </c:pt>
                <c:pt idx="12">
                  <c:v>-45.6</c:v>
                </c:pt>
                <c:pt idx="13">
                  <c:v>-44.4</c:v>
                </c:pt>
                <c:pt idx="14">
                  <c:v>-43.199999999999996</c:v>
                </c:pt>
                <c:pt idx="15">
                  <c:v>-42</c:v>
                </c:pt>
                <c:pt idx="16">
                  <c:v>-40.800000000000004</c:v>
                </c:pt>
                <c:pt idx="17">
                  <c:v>-39.6</c:v>
                </c:pt>
                <c:pt idx="18">
                  <c:v>-38.4</c:v>
                </c:pt>
                <c:pt idx="19">
                  <c:v>-37.2</c:v>
                </c:pt>
                <c:pt idx="20">
                  <c:v>-36</c:v>
                </c:pt>
                <c:pt idx="21">
                  <c:v>-34.8</c:v>
                </c:pt>
                <c:pt idx="22">
                  <c:v>-33.6</c:v>
                </c:pt>
                <c:pt idx="23">
                  <c:v>-32.400000000000006</c:v>
                </c:pt>
                <c:pt idx="24">
                  <c:v>-31.200000000000003</c:v>
                </c:pt>
                <c:pt idx="25">
                  <c:v>-30</c:v>
                </c:pt>
                <c:pt idx="26">
                  <c:v>-28.799999999999997</c:v>
                </c:pt>
                <c:pt idx="27">
                  <c:v>-27.6</c:v>
                </c:pt>
                <c:pt idx="28">
                  <c:v>-26.4</c:v>
                </c:pt>
                <c:pt idx="29">
                  <c:v>-25.2</c:v>
                </c:pt>
                <c:pt idx="30">
                  <c:v>-24</c:v>
                </c:pt>
                <c:pt idx="31">
                  <c:v>-22.8</c:v>
                </c:pt>
                <c:pt idx="32">
                  <c:v>-21.599999999999998</c:v>
                </c:pt>
                <c:pt idx="33">
                  <c:v>-20.400000000000002</c:v>
                </c:pt>
                <c:pt idx="34">
                  <c:v>-19.2</c:v>
                </c:pt>
                <c:pt idx="35">
                  <c:v>-18</c:v>
                </c:pt>
                <c:pt idx="36">
                  <c:v>-16.8</c:v>
                </c:pt>
                <c:pt idx="37">
                  <c:v>-15.600000000000001</c:v>
                </c:pt>
                <c:pt idx="38">
                  <c:v>-14.399999999999999</c:v>
                </c:pt>
                <c:pt idx="39">
                  <c:v>-13.2</c:v>
                </c:pt>
                <c:pt idx="40">
                  <c:v>-12</c:v>
                </c:pt>
                <c:pt idx="41">
                  <c:v>-10.799999999999999</c:v>
                </c:pt>
                <c:pt idx="42">
                  <c:v>-9.6</c:v>
                </c:pt>
                <c:pt idx="43">
                  <c:v>-8.4</c:v>
                </c:pt>
                <c:pt idx="44">
                  <c:v>-7.199999999999999</c:v>
                </c:pt>
                <c:pt idx="45">
                  <c:v>-6</c:v>
                </c:pt>
                <c:pt idx="46">
                  <c:v>-4.8</c:v>
                </c:pt>
                <c:pt idx="47">
                  <c:v>-3.5999999999999996</c:v>
                </c:pt>
                <c:pt idx="48">
                  <c:v>-2.4</c:v>
                </c:pt>
                <c:pt idx="49">
                  <c:v>-1.2</c:v>
                </c:pt>
                <c:pt idx="50">
                  <c:v>0</c:v>
                </c:pt>
                <c:pt idx="51">
                  <c:v>1.2</c:v>
                </c:pt>
                <c:pt idx="52">
                  <c:v>2.4</c:v>
                </c:pt>
                <c:pt idx="53">
                  <c:v>3.5999999999999996</c:v>
                </c:pt>
                <c:pt idx="54">
                  <c:v>4.8</c:v>
                </c:pt>
                <c:pt idx="55">
                  <c:v>6</c:v>
                </c:pt>
                <c:pt idx="56">
                  <c:v>7.199999999999999</c:v>
                </c:pt>
                <c:pt idx="57">
                  <c:v>8.4</c:v>
                </c:pt>
                <c:pt idx="58">
                  <c:v>9.6</c:v>
                </c:pt>
                <c:pt idx="59">
                  <c:v>10.799999999999999</c:v>
                </c:pt>
                <c:pt idx="60">
                  <c:v>12</c:v>
                </c:pt>
                <c:pt idx="61">
                  <c:v>13.2</c:v>
                </c:pt>
                <c:pt idx="62">
                  <c:v>14.399999999999999</c:v>
                </c:pt>
                <c:pt idx="63">
                  <c:v>15.600000000000001</c:v>
                </c:pt>
                <c:pt idx="64">
                  <c:v>16.8</c:v>
                </c:pt>
                <c:pt idx="65">
                  <c:v>18</c:v>
                </c:pt>
                <c:pt idx="66">
                  <c:v>19.2</c:v>
                </c:pt>
                <c:pt idx="67">
                  <c:v>20.400000000000002</c:v>
                </c:pt>
                <c:pt idx="68">
                  <c:v>21.599999999999998</c:v>
                </c:pt>
                <c:pt idx="69">
                  <c:v>22.8</c:v>
                </c:pt>
                <c:pt idx="70">
                  <c:v>24</c:v>
                </c:pt>
                <c:pt idx="71">
                  <c:v>25.2</c:v>
                </c:pt>
                <c:pt idx="72">
                  <c:v>26.4</c:v>
                </c:pt>
                <c:pt idx="73">
                  <c:v>27.6</c:v>
                </c:pt>
                <c:pt idx="74">
                  <c:v>28.799999999999997</c:v>
                </c:pt>
                <c:pt idx="75">
                  <c:v>30</c:v>
                </c:pt>
                <c:pt idx="76">
                  <c:v>31.200000000000003</c:v>
                </c:pt>
                <c:pt idx="77">
                  <c:v>32.400000000000006</c:v>
                </c:pt>
                <c:pt idx="78">
                  <c:v>33.6</c:v>
                </c:pt>
                <c:pt idx="79">
                  <c:v>34.8</c:v>
                </c:pt>
                <c:pt idx="80">
                  <c:v>36</c:v>
                </c:pt>
                <c:pt idx="81">
                  <c:v>37.2</c:v>
                </c:pt>
                <c:pt idx="82">
                  <c:v>38.4</c:v>
                </c:pt>
                <c:pt idx="83">
                  <c:v>39.6</c:v>
                </c:pt>
                <c:pt idx="84">
                  <c:v>40.800000000000004</c:v>
                </c:pt>
                <c:pt idx="85">
                  <c:v>42</c:v>
                </c:pt>
                <c:pt idx="86">
                  <c:v>43.199999999999996</c:v>
                </c:pt>
                <c:pt idx="87">
                  <c:v>44.4</c:v>
                </c:pt>
                <c:pt idx="88">
                  <c:v>45.6</c:v>
                </c:pt>
                <c:pt idx="89">
                  <c:v>46.800000000000004</c:v>
                </c:pt>
                <c:pt idx="90">
                  <c:v>48</c:v>
                </c:pt>
                <c:pt idx="91">
                  <c:v>49.199999999999996</c:v>
                </c:pt>
                <c:pt idx="92">
                  <c:v>50.4</c:v>
                </c:pt>
                <c:pt idx="93">
                  <c:v>51.6</c:v>
                </c:pt>
                <c:pt idx="94">
                  <c:v>52.8</c:v>
                </c:pt>
                <c:pt idx="95">
                  <c:v>54</c:v>
                </c:pt>
                <c:pt idx="96">
                  <c:v>55.2</c:v>
                </c:pt>
                <c:pt idx="97">
                  <c:v>56.4</c:v>
                </c:pt>
                <c:pt idx="98">
                  <c:v>57.599999999999994</c:v>
                </c:pt>
                <c:pt idx="99">
                  <c:v>58.8</c:v>
                </c:pt>
                <c:pt idx="100">
                  <c:v>60</c:v>
                </c:pt>
              </c:numCache>
            </c:numRef>
          </c:xVal>
          <c:yVal>
            <c:numRef>
              <c:f>'Catenary Curve Calculation'!$C$2:$C$102</c:f>
              <c:numCache>
                <c:ptCount val="101"/>
                <c:pt idx="0">
                  <c:v>6</c:v>
                </c:pt>
                <c:pt idx="1">
                  <c:v>5.757667268028989</c:v>
                </c:pt>
                <c:pt idx="2">
                  <c:v>5.520611584466806</c:v>
                </c:pt>
                <c:pt idx="3">
                  <c:v>5.288809243547547</c:v>
                </c:pt>
                <c:pt idx="4">
                  <c:v>5.062237064843934</c:v>
                </c:pt>
                <c:pt idx="5">
                  <c:v>4.840872390949322</c:v>
                </c:pt>
                <c:pt idx="6">
                  <c:v>4.624693085211817</c:v>
                </c:pt>
                <c:pt idx="7">
                  <c:v>4.413677529520712</c:v>
                </c:pt>
                <c:pt idx="8">
                  <c:v>4.207804622144572</c:v>
                </c:pt>
                <c:pt idx="9">
                  <c:v>4.007053775621131</c:v>
                </c:pt>
                <c:pt idx="10">
                  <c:v>3.8114049146984286</c:v>
                </c:pt>
                <c:pt idx="11">
                  <c:v>3.6208384743273143</c:v>
                </c:pt>
                <c:pt idx="12">
                  <c:v>3.4353353977049608</c:v>
                </c:pt>
                <c:pt idx="13">
                  <c:v>3.254877134369117</c:v>
                </c:pt>
                <c:pt idx="14">
                  <c:v>3.079445638343074</c:v>
                </c:pt>
                <c:pt idx="15">
                  <c:v>2.90902336633102</c:v>
                </c:pt>
                <c:pt idx="16">
                  <c:v>2.743593275963761</c:v>
                </c:pt>
                <c:pt idx="17">
                  <c:v>2.5831388240943767</c:v>
                </c:pt>
                <c:pt idx="18">
                  <c:v>2.4276439651439716</c:v>
                </c:pt>
                <c:pt idx="19">
                  <c:v>2.2770931494970768</c:v>
                </c:pt>
                <c:pt idx="20">
                  <c:v>2.1314713219466626</c:v>
                </c:pt>
                <c:pt idx="21">
                  <c:v>1.990763920188627</c:v>
                </c:pt>
                <c:pt idx="22">
                  <c:v>1.8549568733655448</c:v>
                </c:pt>
                <c:pt idx="23">
                  <c:v>1.724036600659538</c:v>
                </c:pt>
                <c:pt idx="24">
                  <c:v>1.5979900099342643</c:v>
                </c:pt>
                <c:pt idx="25">
                  <c:v>1.4768044964255935</c:v>
                </c:pt>
                <c:pt idx="26">
                  <c:v>1.3604679414811898</c:v>
                </c:pt>
                <c:pt idx="27">
                  <c:v>1.2489687113486099</c:v>
                </c:pt>
                <c:pt idx="28">
                  <c:v>1.1422956560119246</c:v>
                </c:pt>
                <c:pt idx="29">
                  <c:v>1.0404381080767067</c:v>
                </c:pt>
                <c:pt idx="30">
                  <c:v>0.9433858817032927</c:v>
                </c:pt>
                <c:pt idx="31">
                  <c:v>0.8511292715881495</c:v>
                </c:pt>
                <c:pt idx="32">
                  <c:v>0.7636590519933932</c:v>
                </c:pt>
                <c:pt idx="33">
                  <c:v>0.6809664758241709</c:v>
                </c:pt>
                <c:pt idx="34">
                  <c:v>0.6030432737539684</c:v>
                </c:pt>
                <c:pt idx="35">
                  <c:v>0.5298816533976094</c:v>
                </c:pt>
                <c:pt idx="36">
                  <c:v>0.4614742985321243</c:v>
                </c:pt>
                <c:pt idx="37">
                  <c:v>0.3978143683649975</c:v>
                </c:pt>
                <c:pt idx="38">
                  <c:v>0.33889549685017784</c:v>
                </c:pt>
                <c:pt idx="39">
                  <c:v>0.28471179205140373</c:v>
                </c:pt>
                <c:pt idx="40">
                  <c:v>0.23525783555304258</c:v>
                </c:pt>
                <c:pt idx="41">
                  <c:v>0.190528681918245</c:v>
                </c:pt>
                <c:pt idx="42">
                  <c:v>0.15051985819436453</c:v>
                </c:pt>
                <c:pt idx="43">
                  <c:v>0.11522736346568507</c:v>
                </c:pt>
                <c:pt idx="44">
                  <c:v>0.0846476684533286</c:v>
                </c:pt>
                <c:pt idx="45">
                  <c:v>0.058777715162300126</c:v>
                </c:pt>
                <c:pt idx="46">
                  <c:v>0.03761491657572691</c:v>
                </c:pt>
                <c:pt idx="47">
                  <c:v>0.021157156396100163</c:v>
                </c:pt>
                <c:pt idx="48">
                  <c:v>0.009402788833703823</c:v>
                </c:pt>
                <c:pt idx="49">
                  <c:v>0.0023506384419675896</c:v>
                </c:pt>
                <c:pt idx="50">
                  <c:v>0</c:v>
                </c:pt>
                <c:pt idx="51">
                  <c:v>0.0023506384419675896</c:v>
                </c:pt>
                <c:pt idx="52">
                  <c:v>0.009402788833703823</c:v>
                </c:pt>
                <c:pt idx="53">
                  <c:v>0.021157156396100163</c:v>
                </c:pt>
                <c:pt idx="54">
                  <c:v>0.03761491657572691</c:v>
                </c:pt>
                <c:pt idx="55">
                  <c:v>0.058777715162300126</c:v>
                </c:pt>
                <c:pt idx="56">
                  <c:v>0.0846476684533286</c:v>
                </c:pt>
                <c:pt idx="57">
                  <c:v>0.11522736346568507</c:v>
                </c:pt>
                <c:pt idx="58">
                  <c:v>0.15051985819436453</c:v>
                </c:pt>
                <c:pt idx="59">
                  <c:v>0.190528681918245</c:v>
                </c:pt>
                <c:pt idx="60">
                  <c:v>0.23525783555304258</c:v>
                </c:pt>
                <c:pt idx="61">
                  <c:v>0.28471179205140373</c:v>
                </c:pt>
                <c:pt idx="62">
                  <c:v>0.33889549685017784</c:v>
                </c:pt>
                <c:pt idx="63">
                  <c:v>0.3978143683649975</c:v>
                </c:pt>
                <c:pt idx="64">
                  <c:v>0.4614742985321243</c:v>
                </c:pt>
                <c:pt idx="65">
                  <c:v>0.5298816533976094</c:v>
                </c:pt>
                <c:pt idx="66">
                  <c:v>0.6030432737539684</c:v>
                </c:pt>
                <c:pt idx="67">
                  <c:v>0.6809664758241709</c:v>
                </c:pt>
                <c:pt idx="68">
                  <c:v>0.7636590519933932</c:v>
                </c:pt>
                <c:pt idx="69">
                  <c:v>0.8511292715881495</c:v>
                </c:pt>
                <c:pt idx="70">
                  <c:v>0.9433858817032927</c:v>
                </c:pt>
                <c:pt idx="71">
                  <c:v>1.0404381080767067</c:v>
                </c:pt>
                <c:pt idx="72">
                  <c:v>1.1422956560119246</c:v>
                </c:pt>
                <c:pt idx="73">
                  <c:v>1.2489687113486099</c:v>
                </c:pt>
                <c:pt idx="74">
                  <c:v>1.3604679414811898</c:v>
                </c:pt>
                <c:pt idx="75">
                  <c:v>1.4768044964255935</c:v>
                </c:pt>
                <c:pt idx="76">
                  <c:v>1.5979900099342643</c:v>
                </c:pt>
                <c:pt idx="77">
                  <c:v>1.724036600659538</c:v>
                </c:pt>
                <c:pt idx="78">
                  <c:v>1.8549568733655448</c:v>
                </c:pt>
                <c:pt idx="79">
                  <c:v>1.990763920188627</c:v>
                </c:pt>
                <c:pt idx="80">
                  <c:v>2.1314713219466626</c:v>
                </c:pt>
                <c:pt idx="81">
                  <c:v>2.2770931494970768</c:v>
                </c:pt>
                <c:pt idx="82">
                  <c:v>2.4276439651439716</c:v>
                </c:pt>
                <c:pt idx="83">
                  <c:v>2.5831388240943767</c:v>
                </c:pt>
                <c:pt idx="84">
                  <c:v>2.743593275963761</c:v>
                </c:pt>
                <c:pt idx="85">
                  <c:v>2.90902336633102</c:v>
                </c:pt>
                <c:pt idx="86">
                  <c:v>3.079445638343074</c:v>
                </c:pt>
                <c:pt idx="87">
                  <c:v>3.254877134369117</c:v>
                </c:pt>
                <c:pt idx="88">
                  <c:v>3.4353353977049608</c:v>
                </c:pt>
                <c:pt idx="89">
                  <c:v>3.6208384743273143</c:v>
                </c:pt>
                <c:pt idx="90">
                  <c:v>3.8114049146984286</c:v>
                </c:pt>
                <c:pt idx="91">
                  <c:v>4.007053775621131</c:v>
                </c:pt>
                <c:pt idx="92">
                  <c:v>4.207804622144572</c:v>
                </c:pt>
                <c:pt idx="93">
                  <c:v>4.413677529520712</c:v>
                </c:pt>
                <c:pt idx="94">
                  <c:v>4.624693085211817</c:v>
                </c:pt>
                <c:pt idx="95">
                  <c:v>4.840872390949322</c:v>
                </c:pt>
                <c:pt idx="96">
                  <c:v>5.062237064843934</c:v>
                </c:pt>
                <c:pt idx="97">
                  <c:v>5.288809243547547</c:v>
                </c:pt>
                <c:pt idx="98">
                  <c:v>5.520611584466806</c:v>
                </c:pt>
                <c:pt idx="99">
                  <c:v>5.757667268028989</c:v>
                </c:pt>
                <c:pt idx="100">
                  <c:v>6</c:v>
                </c:pt>
              </c:numCache>
            </c:numRef>
          </c:yVal>
          <c:smooth val="1"/>
        </c:ser>
        <c:axId val="62023015"/>
        <c:axId val="21336224"/>
      </c:scatterChart>
      <c:valAx>
        <c:axId val="62023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center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1336224"/>
        <c:crosses val="autoZero"/>
        <c:crossBetween val="midCat"/>
        <c:dispUnits/>
      </c:valAx>
      <c:valAx>
        <c:axId val="21336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Sag 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620230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825"/>
          <c:y val="0.9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10</xdr:row>
      <xdr:rowOff>19050</xdr:rowOff>
    </xdr:from>
    <xdr:to>
      <xdr:col>15</xdr:col>
      <xdr:colOff>409575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2657475" y="1638300"/>
        <a:ext cx="8020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selection activeCell="G5" sqref="G5"/>
    </sheetView>
  </sheetViews>
  <sheetFormatPr defaultColWidth="9.140625" defaultRowHeight="12.75"/>
  <cols>
    <col min="2" max="2" width="9.140625" style="1" customWidth="1"/>
    <col min="3" max="3" width="11.8515625" style="1" customWidth="1"/>
    <col min="6" max="6" width="18.00390625" style="0" customWidth="1"/>
    <col min="10" max="10" width="11.140625" style="0" customWidth="1"/>
    <col min="11" max="11" width="12.421875" style="0" bestFit="1" customWidth="1"/>
  </cols>
  <sheetData>
    <row r="1" spans="1:3" ht="12.75">
      <c r="A1" t="s">
        <v>0</v>
      </c>
      <c r="B1" s="1" t="s">
        <v>1</v>
      </c>
      <c r="C1" s="1" t="s">
        <v>2</v>
      </c>
    </row>
    <row r="2" spans="1:3" ht="12.75">
      <c r="A2">
        <v>-50</v>
      </c>
      <c r="B2" s="1">
        <f>$A2/100*$G$4</f>
        <v>-60</v>
      </c>
      <c r="C2" s="1">
        <f>$G$7*COSH($A2/100)-$G$7</f>
        <v>6</v>
      </c>
    </row>
    <row r="3" spans="1:3" ht="12.75">
      <c r="A3">
        <f>+A2+1</f>
        <v>-49</v>
      </c>
      <c r="B3" s="1">
        <f>$A3/100*$G$4</f>
        <v>-58.8</v>
      </c>
      <c r="C3" s="1">
        <f aca="true" t="shared" si="0" ref="C3:C66">$G$7*COSH($A3/100)-$G$7</f>
        <v>5.757667268028989</v>
      </c>
    </row>
    <row r="4" spans="1:9" ht="12.75">
      <c r="A4">
        <f aca="true" t="shared" si="1" ref="A4:A67">+A3+1</f>
        <v>-48</v>
      </c>
      <c r="B4" s="1">
        <f>$A4/100*$G$4</f>
        <v>-57.599999999999994</v>
      </c>
      <c r="C4" s="1">
        <f t="shared" si="0"/>
        <v>5.520611584466806</v>
      </c>
      <c r="F4" t="s">
        <v>3</v>
      </c>
      <c r="G4" s="3">
        <v>120</v>
      </c>
      <c r="I4" t="s">
        <v>7</v>
      </c>
    </row>
    <row r="5" spans="1:9" ht="12.75">
      <c r="A5">
        <f t="shared" si="1"/>
        <v>-47</v>
      </c>
      <c r="B5" s="1">
        <f>$A5/100*$G$4</f>
        <v>-56.4</v>
      </c>
      <c r="C5" s="1">
        <f t="shared" si="0"/>
        <v>5.288809243547547</v>
      </c>
      <c r="F5" t="s">
        <v>4</v>
      </c>
      <c r="G5" s="3">
        <v>6</v>
      </c>
      <c r="I5" t="s">
        <v>8</v>
      </c>
    </row>
    <row r="6" spans="1:9" ht="12.75">
      <c r="A6">
        <f t="shared" si="1"/>
        <v>-46</v>
      </c>
      <c r="B6" s="1">
        <f>$A6/100*$G$4</f>
        <v>-55.2</v>
      </c>
      <c r="C6" s="1">
        <f t="shared" si="0"/>
        <v>5.062237064843934</v>
      </c>
      <c r="F6" t="s">
        <v>5</v>
      </c>
      <c r="G6" s="2">
        <f>$G$5/$G$4</f>
        <v>0.05</v>
      </c>
      <c r="I6" t="s">
        <v>9</v>
      </c>
    </row>
    <row r="7" spans="1:9" ht="12.75">
      <c r="A7">
        <f t="shared" si="1"/>
        <v>-45</v>
      </c>
      <c r="B7" s="1">
        <f>$A7/100*$G$4</f>
        <v>-54</v>
      </c>
      <c r="C7" s="1">
        <f t="shared" si="0"/>
        <v>4.840872390949322</v>
      </c>
      <c r="F7" t="s">
        <v>6</v>
      </c>
      <c r="G7">
        <f>$G$5/(COSH($A2/100)-1)</f>
        <v>47.0123770683932</v>
      </c>
      <c r="I7" t="s">
        <v>10</v>
      </c>
    </row>
    <row r="8" spans="1:3" ht="12.75">
      <c r="A8">
        <f t="shared" si="1"/>
        <v>-44</v>
      </c>
      <c r="B8" s="1">
        <f>$A8/100*$G$4</f>
        <v>-52.8</v>
      </c>
      <c r="C8" s="1">
        <f t="shared" si="0"/>
        <v>4.624693085211817</v>
      </c>
    </row>
    <row r="9" spans="1:3" ht="12.75">
      <c r="A9">
        <f t="shared" si="1"/>
        <v>-43</v>
      </c>
      <c r="B9" s="1">
        <f>$A9/100*$G$4</f>
        <v>-51.6</v>
      </c>
      <c r="C9" s="1">
        <f t="shared" si="0"/>
        <v>4.413677529520712</v>
      </c>
    </row>
    <row r="10" spans="1:3" ht="12.75">
      <c r="A10">
        <f t="shared" si="1"/>
        <v>-42</v>
      </c>
      <c r="B10" s="1">
        <f>$A10/100*$G$4</f>
        <v>-50.4</v>
      </c>
      <c r="C10" s="1">
        <f t="shared" si="0"/>
        <v>4.207804622144572</v>
      </c>
    </row>
    <row r="11" spans="1:3" ht="12.75">
      <c r="A11">
        <f t="shared" si="1"/>
        <v>-41</v>
      </c>
      <c r="B11" s="1">
        <f>$A11/100*$G$4</f>
        <v>-49.199999999999996</v>
      </c>
      <c r="C11" s="1">
        <f t="shared" si="0"/>
        <v>4.007053775621131</v>
      </c>
    </row>
    <row r="12" spans="1:3" ht="12.75">
      <c r="A12">
        <f t="shared" si="1"/>
        <v>-40</v>
      </c>
      <c r="B12" s="1">
        <f>$A12/100*$G$4</f>
        <v>-48</v>
      </c>
      <c r="C12" s="1">
        <f t="shared" si="0"/>
        <v>3.8114049146984286</v>
      </c>
    </row>
    <row r="13" spans="1:3" ht="12.75">
      <c r="A13">
        <f t="shared" si="1"/>
        <v>-39</v>
      </c>
      <c r="B13" s="1">
        <f>$A13/100*$G$4</f>
        <v>-46.800000000000004</v>
      </c>
      <c r="C13" s="1">
        <f t="shared" si="0"/>
        <v>3.6208384743273143</v>
      </c>
    </row>
    <row r="14" spans="1:3" ht="12.75">
      <c r="A14">
        <f t="shared" si="1"/>
        <v>-38</v>
      </c>
      <c r="B14" s="1">
        <f>$A14/100*$G$4</f>
        <v>-45.6</v>
      </c>
      <c r="C14" s="1">
        <f t="shared" si="0"/>
        <v>3.4353353977049608</v>
      </c>
    </row>
    <row r="15" spans="1:3" ht="12.75">
      <c r="A15">
        <f t="shared" si="1"/>
        <v>-37</v>
      </c>
      <c r="B15" s="1">
        <f>$A15/100*$G$4</f>
        <v>-44.4</v>
      </c>
      <c r="C15" s="1">
        <f t="shared" si="0"/>
        <v>3.254877134369117</v>
      </c>
    </row>
    <row r="16" spans="1:3" ht="12.75">
      <c r="A16">
        <f t="shared" si="1"/>
        <v>-36</v>
      </c>
      <c r="B16" s="1">
        <f>$A16/100*$G$4</f>
        <v>-43.199999999999996</v>
      </c>
      <c r="C16" s="1">
        <f t="shared" si="0"/>
        <v>3.079445638343074</v>
      </c>
    </row>
    <row r="17" spans="1:3" ht="12.75">
      <c r="A17">
        <f t="shared" si="1"/>
        <v>-35</v>
      </c>
      <c r="B17" s="1">
        <f>$A17/100*$G$4</f>
        <v>-42</v>
      </c>
      <c r="C17" s="1">
        <f t="shared" si="0"/>
        <v>2.90902336633102</v>
      </c>
    </row>
    <row r="18" spans="1:3" ht="12.75">
      <c r="A18">
        <f t="shared" si="1"/>
        <v>-34</v>
      </c>
      <c r="B18" s="1">
        <f>$A18/100*$G$4</f>
        <v>-40.800000000000004</v>
      </c>
      <c r="C18" s="1">
        <f t="shared" si="0"/>
        <v>2.743593275963761</v>
      </c>
    </row>
    <row r="19" spans="1:3" ht="12.75">
      <c r="A19">
        <f t="shared" si="1"/>
        <v>-33</v>
      </c>
      <c r="B19" s="1">
        <f>$A19/100*$G$4</f>
        <v>-39.6</v>
      </c>
      <c r="C19" s="1">
        <f t="shared" si="0"/>
        <v>2.5831388240943767</v>
      </c>
    </row>
    <row r="20" spans="1:3" ht="12.75">
      <c r="A20">
        <f t="shared" si="1"/>
        <v>-32</v>
      </c>
      <c r="B20" s="1">
        <f>$A20/100*$G$4</f>
        <v>-38.4</v>
      </c>
      <c r="C20" s="1">
        <f t="shared" si="0"/>
        <v>2.4276439651439716</v>
      </c>
    </row>
    <row r="21" spans="1:3" ht="12.75">
      <c r="A21">
        <f t="shared" si="1"/>
        <v>-31</v>
      </c>
      <c r="B21" s="1">
        <f>$A21/100*$G$4</f>
        <v>-37.2</v>
      </c>
      <c r="C21" s="1">
        <f t="shared" si="0"/>
        <v>2.2770931494970768</v>
      </c>
    </row>
    <row r="22" spans="1:3" ht="12.75">
      <c r="A22">
        <f t="shared" si="1"/>
        <v>-30</v>
      </c>
      <c r="B22" s="1">
        <f>$A22/100*$G$4</f>
        <v>-36</v>
      </c>
      <c r="C22" s="1">
        <f t="shared" si="0"/>
        <v>2.1314713219466626</v>
      </c>
    </row>
    <row r="23" spans="1:3" ht="12.75">
      <c r="A23">
        <f t="shared" si="1"/>
        <v>-29</v>
      </c>
      <c r="B23" s="1">
        <f>$A23/100*$G$4</f>
        <v>-34.8</v>
      </c>
      <c r="C23" s="1">
        <f t="shared" si="0"/>
        <v>1.990763920188627</v>
      </c>
    </row>
    <row r="24" spans="1:3" ht="12.75">
      <c r="A24">
        <f t="shared" si="1"/>
        <v>-28</v>
      </c>
      <c r="B24" s="1">
        <f>$A24/100*$G$4</f>
        <v>-33.6</v>
      </c>
      <c r="C24" s="1">
        <f t="shared" si="0"/>
        <v>1.8549568733655448</v>
      </c>
    </row>
    <row r="25" spans="1:3" ht="12.75">
      <c r="A25">
        <f t="shared" si="1"/>
        <v>-27</v>
      </c>
      <c r="B25" s="1">
        <f>$A25/100*$G$4</f>
        <v>-32.400000000000006</v>
      </c>
      <c r="C25" s="1">
        <f t="shared" si="0"/>
        <v>1.724036600659538</v>
      </c>
    </row>
    <row r="26" spans="1:3" ht="12.75">
      <c r="A26">
        <f t="shared" si="1"/>
        <v>-26</v>
      </c>
      <c r="B26" s="1">
        <f>$A26/100*$G$4</f>
        <v>-31.200000000000003</v>
      </c>
      <c r="C26" s="1">
        <f t="shared" si="0"/>
        <v>1.5979900099342643</v>
      </c>
    </row>
    <row r="27" spans="1:3" ht="12.75">
      <c r="A27">
        <f t="shared" si="1"/>
        <v>-25</v>
      </c>
      <c r="B27" s="1">
        <f>$A27/100*$G$4</f>
        <v>-30</v>
      </c>
      <c r="C27" s="1">
        <f t="shared" si="0"/>
        <v>1.4768044964255935</v>
      </c>
    </row>
    <row r="28" spans="1:3" ht="12.75">
      <c r="A28">
        <f t="shared" si="1"/>
        <v>-24</v>
      </c>
      <c r="B28" s="1">
        <f>$A28/100*$G$4</f>
        <v>-28.799999999999997</v>
      </c>
      <c r="C28" s="1">
        <f t="shared" si="0"/>
        <v>1.3604679414811898</v>
      </c>
    </row>
    <row r="29" spans="1:3" ht="12.75">
      <c r="A29">
        <f t="shared" si="1"/>
        <v>-23</v>
      </c>
      <c r="B29" s="1">
        <f>$A29/100*$G$4</f>
        <v>-27.6</v>
      </c>
      <c r="C29" s="1">
        <f t="shared" si="0"/>
        <v>1.2489687113486099</v>
      </c>
    </row>
    <row r="30" spans="1:3" ht="12.75">
      <c r="A30">
        <f t="shared" si="1"/>
        <v>-22</v>
      </c>
      <c r="B30" s="1">
        <f>$A30/100*$G$4</f>
        <v>-26.4</v>
      </c>
      <c r="C30" s="1">
        <f t="shared" si="0"/>
        <v>1.1422956560119246</v>
      </c>
    </row>
    <row r="31" spans="1:3" ht="12.75">
      <c r="A31">
        <f t="shared" si="1"/>
        <v>-21</v>
      </c>
      <c r="B31" s="1">
        <f>$A31/100*$G$4</f>
        <v>-25.2</v>
      </c>
      <c r="C31" s="1">
        <f t="shared" si="0"/>
        <v>1.0404381080767067</v>
      </c>
    </row>
    <row r="32" spans="1:3" ht="12.75">
      <c r="A32">
        <f t="shared" si="1"/>
        <v>-20</v>
      </c>
      <c r="B32" s="1">
        <f>$A32/100*$G$4</f>
        <v>-24</v>
      </c>
      <c r="C32" s="1">
        <f t="shared" si="0"/>
        <v>0.9433858817032927</v>
      </c>
    </row>
    <row r="33" spans="1:3" ht="12.75">
      <c r="A33">
        <f t="shared" si="1"/>
        <v>-19</v>
      </c>
      <c r="B33" s="1">
        <f>$A33/100*$G$4</f>
        <v>-22.8</v>
      </c>
      <c r="C33" s="1">
        <f t="shared" si="0"/>
        <v>0.8511292715881495</v>
      </c>
    </row>
    <row r="34" spans="1:3" ht="12.75">
      <c r="A34">
        <f t="shared" si="1"/>
        <v>-18</v>
      </c>
      <c r="B34" s="1">
        <f>$A34/100*$G$4</f>
        <v>-21.599999999999998</v>
      </c>
      <c r="C34" s="1">
        <f t="shared" si="0"/>
        <v>0.7636590519933932</v>
      </c>
    </row>
    <row r="35" spans="1:3" ht="12.75">
      <c r="A35">
        <f t="shared" si="1"/>
        <v>-17</v>
      </c>
      <c r="B35" s="1">
        <f>$A35/100*$G$4</f>
        <v>-20.400000000000002</v>
      </c>
      <c r="C35" s="1">
        <f t="shared" si="0"/>
        <v>0.6809664758241709</v>
      </c>
    </row>
    <row r="36" spans="1:3" ht="12.75">
      <c r="A36">
        <f t="shared" si="1"/>
        <v>-16</v>
      </c>
      <c r="B36" s="1">
        <f>$A36/100*$G$4</f>
        <v>-19.2</v>
      </c>
      <c r="C36" s="1">
        <f t="shared" si="0"/>
        <v>0.6030432737539684</v>
      </c>
    </row>
    <row r="37" spans="1:3" ht="12.75">
      <c r="A37">
        <f t="shared" si="1"/>
        <v>-15</v>
      </c>
      <c r="B37" s="1">
        <f>$A37/100*$G$4</f>
        <v>-18</v>
      </c>
      <c r="C37" s="1">
        <f t="shared" si="0"/>
        <v>0.5298816533976094</v>
      </c>
    </row>
    <row r="38" spans="1:3" ht="12.75">
      <c r="A38">
        <f t="shared" si="1"/>
        <v>-14</v>
      </c>
      <c r="B38" s="1">
        <f>$A38/100*$G$4</f>
        <v>-16.8</v>
      </c>
      <c r="C38" s="1">
        <f t="shared" si="0"/>
        <v>0.4614742985321243</v>
      </c>
    </row>
    <row r="39" spans="1:3" ht="12.75">
      <c r="A39">
        <f t="shared" si="1"/>
        <v>-13</v>
      </c>
      <c r="B39" s="1">
        <f>$A39/100*$G$4</f>
        <v>-15.600000000000001</v>
      </c>
      <c r="C39" s="1">
        <f t="shared" si="0"/>
        <v>0.3978143683649975</v>
      </c>
    </row>
    <row r="40" spans="1:3" ht="12.75">
      <c r="A40">
        <f t="shared" si="1"/>
        <v>-12</v>
      </c>
      <c r="B40" s="1">
        <f>$A40/100*$G$4</f>
        <v>-14.399999999999999</v>
      </c>
      <c r="C40" s="1">
        <f t="shared" si="0"/>
        <v>0.33889549685017784</v>
      </c>
    </row>
    <row r="41" spans="1:3" ht="12.75">
      <c r="A41">
        <f t="shared" si="1"/>
        <v>-11</v>
      </c>
      <c r="B41" s="1">
        <f>$A41/100*$G$4</f>
        <v>-13.2</v>
      </c>
      <c r="C41" s="1">
        <f t="shared" si="0"/>
        <v>0.28471179205140373</v>
      </c>
    </row>
    <row r="42" spans="1:3" ht="12.75">
      <c r="A42">
        <f t="shared" si="1"/>
        <v>-10</v>
      </c>
      <c r="B42" s="1">
        <f>$A42/100*$G$4</f>
        <v>-12</v>
      </c>
      <c r="C42" s="1">
        <f t="shared" si="0"/>
        <v>0.23525783555304258</v>
      </c>
    </row>
    <row r="43" spans="1:3" ht="12.75">
      <c r="A43">
        <f t="shared" si="1"/>
        <v>-9</v>
      </c>
      <c r="B43" s="1">
        <f>$A43/100*$G$4</f>
        <v>-10.799999999999999</v>
      </c>
      <c r="C43" s="1">
        <f t="shared" si="0"/>
        <v>0.190528681918245</v>
      </c>
    </row>
    <row r="44" spans="1:3" ht="12.75">
      <c r="A44">
        <f t="shared" si="1"/>
        <v>-8</v>
      </c>
      <c r="B44" s="1">
        <f>$A44/100*$G$4</f>
        <v>-9.6</v>
      </c>
      <c r="C44" s="1">
        <f t="shared" si="0"/>
        <v>0.15051985819436453</v>
      </c>
    </row>
    <row r="45" spans="1:3" ht="12.75">
      <c r="A45">
        <f t="shared" si="1"/>
        <v>-7</v>
      </c>
      <c r="B45" s="1">
        <f>$A45/100*$G$4</f>
        <v>-8.4</v>
      </c>
      <c r="C45" s="1">
        <f t="shared" si="0"/>
        <v>0.11522736346568507</v>
      </c>
    </row>
    <row r="46" spans="1:3" ht="12.75">
      <c r="A46">
        <f t="shared" si="1"/>
        <v>-6</v>
      </c>
      <c r="B46" s="1">
        <f>$A46/100*$G$4</f>
        <v>-7.199999999999999</v>
      </c>
      <c r="C46" s="1">
        <f t="shared" si="0"/>
        <v>0.0846476684533286</v>
      </c>
    </row>
    <row r="47" spans="1:3" ht="12.75">
      <c r="A47">
        <f t="shared" si="1"/>
        <v>-5</v>
      </c>
      <c r="B47" s="1">
        <f>$A47/100*$G$4</f>
        <v>-6</v>
      </c>
      <c r="C47" s="1">
        <f t="shared" si="0"/>
        <v>0.058777715162300126</v>
      </c>
    </row>
    <row r="48" spans="1:3" ht="12.75">
      <c r="A48">
        <f t="shared" si="1"/>
        <v>-4</v>
      </c>
      <c r="B48" s="1">
        <f>$A48/100*$G$4</f>
        <v>-4.8</v>
      </c>
      <c r="C48" s="1">
        <f t="shared" si="0"/>
        <v>0.03761491657572691</v>
      </c>
    </row>
    <row r="49" spans="1:3" ht="12.75">
      <c r="A49">
        <f t="shared" si="1"/>
        <v>-3</v>
      </c>
      <c r="B49" s="1">
        <f>$A49/100*$G$4</f>
        <v>-3.5999999999999996</v>
      </c>
      <c r="C49" s="1">
        <f t="shared" si="0"/>
        <v>0.021157156396100163</v>
      </c>
    </row>
    <row r="50" spans="1:3" ht="12.75">
      <c r="A50">
        <f t="shared" si="1"/>
        <v>-2</v>
      </c>
      <c r="B50" s="1">
        <f>$A50/100*$G$4</f>
        <v>-2.4</v>
      </c>
      <c r="C50" s="1">
        <f t="shared" si="0"/>
        <v>0.009402788833703823</v>
      </c>
    </row>
    <row r="51" spans="1:3" ht="12.75">
      <c r="A51">
        <f t="shared" si="1"/>
        <v>-1</v>
      </c>
      <c r="B51" s="1">
        <f>$A51/100*$G$4</f>
        <v>-1.2</v>
      </c>
      <c r="C51" s="1">
        <f t="shared" si="0"/>
        <v>0.0023506384419675896</v>
      </c>
    </row>
    <row r="52" spans="1:3" ht="12.75">
      <c r="A52">
        <f t="shared" si="1"/>
        <v>0</v>
      </c>
      <c r="B52" s="1">
        <f>$A52/100*$G$4</f>
        <v>0</v>
      </c>
      <c r="C52" s="1">
        <f t="shared" si="0"/>
        <v>0</v>
      </c>
    </row>
    <row r="53" spans="1:3" ht="12.75">
      <c r="A53">
        <f t="shared" si="1"/>
        <v>1</v>
      </c>
      <c r="B53" s="1">
        <f>$A53/100*$G$4</f>
        <v>1.2</v>
      </c>
      <c r="C53" s="1">
        <f t="shared" si="0"/>
        <v>0.0023506384419675896</v>
      </c>
    </row>
    <row r="54" spans="1:3" ht="12.75">
      <c r="A54">
        <f t="shared" si="1"/>
        <v>2</v>
      </c>
      <c r="B54" s="1">
        <f>$A54/100*$G$4</f>
        <v>2.4</v>
      </c>
      <c r="C54" s="1">
        <f t="shared" si="0"/>
        <v>0.009402788833703823</v>
      </c>
    </row>
    <row r="55" spans="1:3" ht="12.75">
      <c r="A55">
        <f t="shared" si="1"/>
        <v>3</v>
      </c>
      <c r="B55" s="1">
        <f>$A55/100*$G$4</f>
        <v>3.5999999999999996</v>
      </c>
      <c r="C55" s="1">
        <f t="shared" si="0"/>
        <v>0.021157156396100163</v>
      </c>
    </row>
    <row r="56" spans="1:3" ht="12.75">
      <c r="A56">
        <f t="shared" si="1"/>
        <v>4</v>
      </c>
      <c r="B56" s="1">
        <f>$A56/100*$G$4</f>
        <v>4.8</v>
      </c>
      <c r="C56" s="1">
        <f t="shared" si="0"/>
        <v>0.03761491657572691</v>
      </c>
    </row>
    <row r="57" spans="1:3" ht="12.75">
      <c r="A57">
        <f t="shared" si="1"/>
        <v>5</v>
      </c>
      <c r="B57" s="1">
        <f>$A57/100*$G$4</f>
        <v>6</v>
      </c>
      <c r="C57" s="1">
        <f t="shared" si="0"/>
        <v>0.058777715162300126</v>
      </c>
    </row>
    <row r="58" spans="1:3" ht="12.75">
      <c r="A58">
        <f t="shared" si="1"/>
        <v>6</v>
      </c>
      <c r="B58" s="1">
        <f>$A58/100*$G$4</f>
        <v>7.199999999999999</v>
      </c>
      <c r="C58" s="1">
        <f t="shared" si="0"/>
        <v>0.0846476684533286</v>
      </c>
    </row>
    <row r="59" spans="1:3" ht="12.75">
      <c r="A59">
        <f t="shared" si="1"/>
        <v>7</v>
      </c>
      <c r="B59" s="1">
        <f>$A59/100*$G$4</f>
        <v>8.4</v>
      </c>
      <c r="C59" s="1">
        <f t="shared" si="0"/>
        <v>0.11522736346568507</v>
      </c>
    </row>
    <row r="60" spans="1:3" ht="12.75">
      <c r="A60">
        <f t="shared" si="1"/>
        <v>8</v>
      </c>
      <c r="B60" s="1">
        <f>$A60/100*$G$4</f>
        <v>9.6</v>
      </c>
      <c r="C60" s="1">
        <f t="shared" si="0"/>
        <v>0.15051985819436453</v>
      </c>
    </row>
    <row r="61" spans="1:3" ht="12.75">
      <c r="A61">
        <f t="shared" si="1"/>
        <v>9</v>
      </c>
      <c r="B61" s="1">
        <f>$A61/100*$G$4</f>
        <v>10.799999999999999</v>
      </c>
      <c r="C61" s="1">
        <f t="shared" si="0"/>
        <v>0.190528681918245</v>
      </c>
    </row>
    <row r="62" spans="1:3" ht="12.75">
      <c r="A62">
        <f t="shared" si="1"/>
        <v>10</v>
      </c>
      <c r="B62" s="1">
        <f>$A62/100*$G$4</f>
        <v>12</v>
      </c>
      <c r="C62" s="1">
        <f t="shared" si="0"/>
        <v>0.23525783555304258</v>
      </c>
    </row>
    <row r="63" spans="1:3" ht="12.75">
      <c r="A63">
        <f t="shared" si="1"/>
        <v>11</v>
      </c>
      <c r="B63" s="1">
        <f>$A63/100*$G$4</f>
        <v>13.2</v>
      </c>
      <c r="C63" s="1">
        <f t="shared" si="0"/>
        <v>0.28471179205140373</v>
      </c>
    </row>
    <row r="64" spans="1:3" ht="12.75">
      <c r="A64">
        <f t="shared" si="1"/>
        <v>12</v>
      </c>
      <c r="B64" s="1">
        <f>$A64/100*$G$4</f>
        <v>14.399999999999999</v>
      </c>
      <c r="C64" s="1">
        <f t="shared" si="0"/>
        <v>0.33889549685017784</v>
      </c>
    </row>
    <row r="65" spans="1:3" ht="12.75">
      <c r="A65">
        <f t="shared" si="1"/>
        <v>13</v>
      </c>
      <c r="B65" s="1">
        <f>$A65/100*$G$4</f>
        <v>15.600000000000001</v>
      </c>
      <c r="C65" s="1">
        <f t="shared" si="0"/>
        <v>0.3978143683649975</v>
      </c>
    </row>
    <row r="66" spans="1:3" ht="12.75">
      <c r="A66">
        <f t="shared" si="1"/>
        <v>14</v>
      </c>
      <c r="B66" s="1">
        <f>$A66/100*$G$4</f>
        <v>16.8</v>
      </c>
      <c r="C66" s="1">
        <f t="shared" si="0"/>
        <v>0.4614742985321243</v>
      </c>
    </row>
    <row r="67" spans="1:3" ht="12.75">
      <c r="A67">
        <f t="shared" si="1"/>
        <v>15</v>
      </c>
      <c r="B67" s="1">
        <f>$A67/100*$G$4</f>
        <v>18</v>
      </c>
      <c r="C67" s="1">
        <f aca="true" t="shared" si="2" ref="C67:C102">$G$7*COSH($A67/100)-$G$7</f>
        <v>0.5298816533976094</v>
      </c>
    </row>
    <row r="68" spans="1:3" ht="12.75">
      <c r="A68">
        <f aca="true" t="shared" si="3" ref="A68:A101">+A67+1</f>
        <v>16</v>
      </c>
      <c r="B68" s="1">
        <f>$A68/100*$G$4</f>
        <v>19.2</v>
      </c>
      <c r="C68" s="1">
        <f t="shared" si="2"/>
        <v>0.6030432737539684</v>
      </c>
    </row>
    <row r="69" spans="1:3" ht="12.75">
      <c r="A69">
        <f t="shared" si="3"/>
        <v>17</v>
      </c>
      <c r="B69" s="1">
        <f>$A69/100*$G$4</f>
        <v>20.400000000000002</v>
      </c>
      <c r="C69" s="1">
        <f t="shared" si="2"/>
        <v>0.6809664758241709</v>
      </c>
    </row>
    <row r="70" spans="1:3" ht="12.75">
      <c r="A70">
        <f t="shared" si="3"/>
        <v>18</v>
      </c>
      <c r="B70" s="1">
        <f>$A70/100*$G$4</f>
        <v>21.599999999999998</v>
      </c>
      <c r="C70" s="1">
        <f t="shared" si="2"/>
        <v>0.7636590519933932</v>
      </c>
    </row>
    <row r="71" spans="1:3" ht="12.75">
      <c r="A71">
        <f t="shared" si="3"/>
        <v>19</v>
      </c>
      <c r="B71" s="1">
        <f>$A71/100*$G$4</f>
        <v>22.8</v>
      </c>
      <c r="C71" s="1">
        <f t="shared" si="2"/>
        <v>0.8511292715881495</v>
      </c>
    </row>
    <row r="72" spans="1:3" ht="12.75">
      <c r="A72">
        <f t="shared" si="3"/>
        <v>20</v>
      </c>
      <c r="B72" s="1">
        <f>$A72/100*$G$4</f>
        <v>24</v>
      </c>
      <c r="C72" s="1">
        <f t="shared" si="2"/>
        <v>0.9433858817032927</v>
      </c>
    </row>
    <row r="73" spans="1:3" ht="12.75">
      <c r="A73">
        <f t="shared" si="3"/>
        <v>21</v>
      </c>
      <c r="B73" s="1">
        <f>$A73/100*$G$4</f>
        <v>25.2</v>
      </c>
      <c r="C73" s="1">
        <f t="shared" si="2"/>
        <v>1.0404381080767067</v>
      </c>
    </row>
    <row r="74" spans="1:3" ht="12.75">
      <c r="A74">
        <f t="shared" si="3"/>
        <v>22</v>
      </c>
      <c r="B74" s="1">
        <f>$A74/100*$G$4</f>
        <v>26.4</v>
      </c>
      <c r="C74" s="1">
        <f t="shared" si="2"/>
        <v>1.1422956560119246</v>
      </c>
    </row>
    <row r="75" spans="1:3" ht="12.75">
      <c r="A75">
        <f t="shared" si="3"/>
        <v>23</v>
      </c>
      <c r="B75" s="1">
        <f>$A75/100*$G$4</f>
        <v>27.6</v>
      </c>
      <c r="C75" s="1">
        <f t="shared" si="2"/>
        <v>1.2489687113486099</v>
      </c>
    </row>
    <row r="76" spans="1:3" ht="12.75">
      <c r="A76">
        <f t="shared" si="3"/>
        <v>24</v>
      </c>
      <c r="B76" s="1">
        <f>$A76/100*$G$4</f>
        <v>28.799999999999997</v>
      </c>
      <c r="C76" s="1">
        <f t="shared" si="2"/>
        <v>1.3604679414811898</v>
      </c>
    </row>
    <row r="77" spans="1:3" ht="12.75">
      <c r="A77">
        <f t="shared" si="3"/>
        <v>25</v>
      </c>
      <c r="B77" s="1">
        <f>$A77/100*$G$4</f>
        <v>30</v>
      </c>
      <c r="C77" s="1">
        <f t="shared" si="2"/>
        <v>1.4768044964255935</v>
      </c>
    </row>
    <row r="78" spans="1:3" ht="12.75">
      <c r="A78">
        <f t="shared" si="3"/>
        <v>26</v>
      </c>
      <c r="B78" s="1">
        <f>$A78/100*$G$4</f>
        <v>31.200000000000003</v>
      </c>
      <c r="C78" s="1">
        <f t="shared" si="2"/>
        <v>1.5979900099342643</v>
      </c>
    </row>
    <row r="79" spans="1:3" ht="12.75">
      <c r="A79">
        <f t="shared" si="3"/>
        <v>27</v>
      </c>
      <c r="B79" s="1">
        <f>$A79/100*$G$4</f>
        <v>32.400000000000006</v>
      </c>
      <c r="C79" s="1">
        <f t="shared" si="2"/>
        <v>1.724036600659538</v>
      </c>
    </row>
    <row r="80" spans="1:3" ht="12.75">
      <c r="A80">
        <f t="shared" si="3"/>
        <v>28</v>
      </c>
      <c r="B80" s="1">
        <f>$A80/100*$G$4</f>
        <v>33.6</v>
      </c>
      <c r="C80" s="1">
        <f t="shared" si="2"/>
        <v>1.8549568733655448</v>
      </c>
    </row>
    <row r="81" spans="1:3" ht="12.75">
      <c r="A81">
        <f t="shared" si="3"/>
        <v>29</v>
      </c>
      <c r="B81" s="1">
        <f>$A81/100*$G$4</f>
        <v>34.8</v>
      </c>
      <c r="C81" s="1">
        <f t="shared" si="2"/>
        <v>1.990763920188627</v>
      </c>
    </row>
    <row r="82" spans="1:3" ht="12.75">
      <c r="A82">
        <f t="shared" si="3"/>
        <v>30</v>
      </c>
      <c r="B82" s="1">
        <f>$A82/100*$G$4</f>
        <v>36</v>
      </c>
      <c r="C82" s="1">
        <f t="shared" si="2"/>
        <v>2.1314713219466626</v>
      </c>
    </row>
    <row r="83" spans="1:3" ht="12.75">
      <c r="A83">
        <f t="shared" si="3"/>
        <v>31</v>
      </c>
      <c r="B83" s="1">
        <f>$A83/100*$G$4</f>
        <v>37.2</v>
      </c>
      <c r="C83" s="1">
        <f t="shared" si="2"/>
        <v>2.2770931494970768</v>
      </c>
    </row>
    <row r="84" spans="1:3" ht="12.75">
      <c r="A84">
        <f t="shared" si="3"/>
        <v>32</v>
      </c>
      <c r="B84" s="1">
        <f>$A84/100*$G$4</f>
        <v>38.4</v>
      </c>
      <c r="C84" s="1">
        <f t="shared" si="2"/>
        <v>2.4276439651439716</v>
      </c>
    </row>
    <row r="85" spans="1:3" ht="12.75">
      <c r="A85">
        <f t="shared" si="3"/>
        <v>33</v>
      </c>
      <c r="B85" s="1">
        <f>$A85/100*$G$4</f>
        <v>39.6</v>
      </c>
      <c r="C85" s="1">
        <f t="shared" si="2"/>
        <v>2.5831388240943767</v>
      </c>
    </row>
    <row r="86" spans="1:3" ht="12.75">
      <c r="A86">
        <f t="shared" si="3"/>
        <v>34</v>
      </c>
      <c r="B86" s="1">
        <f>$A86/100*$G$4</f>
        <v>40.800000000000004</v>
      </c>
      <c r="C86" s="1">
        <f t="shared" si="2"/>
        <v>2.743593275963761</v>
      </c>
    </row>
    <row r="87" spans="1:3" ht="12.75">
      <c r="A87">
        <f t="shared" si="3"/>
        <v>35</v>
      </c>
      <c r="B87" s="1">
        <f>$A87/100*$G$4</f>
        <v>42</v>
      </c>
      <c r="C87" s="1">
        <f t="shared" si="2"/>
        <v>2.90902336633102</v>
      </c>
    </row>
    <row r="88" spans="1:3" ht="12.75">
      <c r="A88">
        <f t="shared" si="3"/>
        <v>36</v>
      </c>
      <c r="B88" s="1">
        <f>$A88/100*$G$4</f>
        <v>43.199999999999996</v>
      </c>
      <c r="C88" s="1">
        <f t="shared" si="2"/>
        <v>3.079445638343074</v>
      </c>
    </row>
    <row r="89" spans="1:3" ht="12.75">
      <c r="A89">
        <f t="shared" si="3"/>
        <v>37</v>
      </c>
      <c r="B89" s="1">
        <f>$A89/100*$G$4</f>
        <v>44.4</v>
      </c>
      <c r="C89" s="1">
        <f t="shared" si="2"/>
        <v>3.254877134369117</v>
      </c>
    </row>
    <row r="90" spans="1:3" ht="12.75">
      <c r="A90">
        <f t="shared" si="3"/>
        <v>38</v>
      </c>
      <c r="B90" s="1">
        <f>$A90/100*$G$4</f>
        <v>45.6</v>
      </c>
      <c r="C90" s="1">
        <f t="shared" si="2"/>
        <v>3.4353353977049608</v>
      </c>
    </row>
    <row r="91" spans="1:3" ht="12.75">
      <c r="A91">
        <f t="shared" si="3"/>
        <v>39</v>
      </c>
      <c r="B91" s="1">
        <f>$A91/100*$G$4</f>
        <v>46.800000000000004</v>
      </c>
      <c r="C91" s="1">
        <f t="shared" si="2"/>
        <v>3.6208384743273143</v>
      </c>
    </row>
    <row r="92" spans="1:3" ht="12.75">
      <c r="A92">
        <f t="shared" si="3"/>
        <v>40</v>
      </c>
      <c r="B92" s="1">
        <f>$A92/100*$G$4</f>
        <v>48</v>
      </c>
      <c r="C92" s="1">
        <f t="shared" si="2"/>
        <v>3.8114049146984286</v>
      </c>
    </row>
    <row r="93" spans="1:3" ht="12.75">
      <c r="A93">
        <f t="shared" si="3"/>
        <v>41</v>
      </c>
      <c r="B93" s="1">
        <f>$A93/100*$G$4</f>
        <v>49.199999999999996</v>
      </c>
      <c r="C93" s="1">
        <f t="shared" si="2"/>
        <v>4.007053775621131</v>
      </c>
    </row>
    <row r="94" spans="1:3" ht="12.75">
      <c r="A94">
        <f t="shared" si="3"/>
        <v>42</v>
      </c>
      <c r="B94" s="1">
        <f>$A94/100*$G$4</f>
        <v>50.4</v>
      </c>
      <c r="C94" s="1">
        <f t="shared" si="2"/>
        <v>4.207804622144572</v>
      </c>
    </row>
    <row r="95" spans="1:3" ht="12.75">
      <c r="A95">
        <f t="shared" si="3"/>
        <v>43</v>
      </c>
      <c r="B95" s="1">
        <f>$A95/100*$G$4</f>
        <v>51.6</v>
      </c>
      <c r="C95" s="1">
        <f t="shared" si="2"/>
        <v>4.413677529520712</v>
      </c>
    </row>
    <row r="96" spans="1:3" ht="12.75">
      <c r="A96">
        <f t="shared" si="3"/>
        <v>44</v>
      </c>
      <c r="B96" s="1">
        <f>$A96/100*$G$4</f>
        <v>52.8</v>
      </c>
      <c r="C96" s="1">
        <f t="shared" si="2"/>
        <v>4.624693085211817</v>
      </c>
    </row>
    <row r="97" spans="1:3" ht="12.75">
      <c r="A97">
        <f t="shared" si="3"/>
        <v>45</v>
      </c>
      <c r="B97" s="1">
        <f>$A97/100*$G$4</f>
        <v>54</v>
      </c>
      <c r="C97" s="1">
        <f t="shared" si="2"/>
        <v>4.840872390949322</v>
      </c>
    </row>
    <row r="98" spans="1:3" ht="12.75">
      <c r="A98">
        <f t="shared" si="3"/>
        <v>46</v>
      </c>
      <c r="B98" s="1">
        <f>$A98/100*$G$4</f>
        <v>55.2</v>
      </c>
      <c r="C98" s="1">
        <f t="shared" si="2"/>
        <v>5.062237064843934</v>
      </c>
    </row>
    <row r="99" spans="1:3" ht="12.75">
      <c r="A99">
        <f t="shared" si="3"/>
        <v>47</v>
      </c>
      <c r="B99" s="1">
        <f>$A99/100*$G$4</f>
        <v>56.4</v>
      </c>
      <c r="C99" s="1">
        <f t="shared" si="2"/>
        <v>5.288809243547547</v>
      </c>
    </row>
    <row r="100" spans="1:3" ht="12.75">
      <c r="A100">
        <f t="shared" si="3"/>
        <v>48</v>
      </c>
      <c r="B100" s="1">
        <f>$A100/100*$G$4</f>
        <v>57.599999999999994</v>
      </c>
      <c r="C100" s="1">
        <f t="shared" si="2"/>
        <v>5.520611584466806</v>
      </c>
    </row>
    <row r="101" spans="1:3" ht="12.75">
      <c r="A101">
        <f t="shared" si="3"/>
        <v>49</v>
      </c>
      <c r="B101" s="1">
        <f>$A101/100*$G$4</f>
        <v>58.8</v>
      </c>
      <c r="C101" s="1">
        <f t="shared" si="2"/>
        <v>5.757667268028989</v>
      </c>
    </row>
    <row r="102" spans="1:3" ht="12.75">
      <c r="A102">
        <f>A101+1</f>
        <v>50</v>
      </c>
      <c r="B102" s="1">
        <f>$A102/100*$G$4</f>
        <v>60</v>
      </c>
      <c r="C102" s="1">
        <f t="shared" si="2"/>
        <v>6</v>
      </c>
    </row>
  </sheetData>
  <sheetProtection sheet="1" objects="1" scenarios="1"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Catenary Curve Generator</dc:title>
  <dc:subject/>
  <dc:creator>Ray Garlington</dc:creator>
  <cp:keywords/>
  <dc:description>Use this curve for tarp edges and hammock ends. For the hammock end, I've use 3" sag in 6 feet with good results.  I also tried an asymmetric hammock body where I used only half of a 6" drop curve (from 0 to 30) on each end, but opposing sides.  This also worked ok.</dc:description>
  <cp:lastModifiedBy>ORD</cp:lastModifiedBy>
  <dcterms:created xsi:type="dcterms:W3CDTF">2004-06-08T21:00:02Z</dcterms:created>
  <dcterms:modified xsi:type="dcterms:W3CDTF">2004-06-08T21:17:30Z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Ray Garlington</vt:lpwstr>
  </property>
  <property fmtid="{D5CDD505-2E9C-101B-9397-08002B2CF9AE}" pid="3" name="Date completed">
    <vt:filetime>2004-06-08T04:00:00Z</vt:filetime>
  </property>
  <property fmtid="{D5CDD505-2E9C-101B-9397-08002B2CF9AE}" pid="4" name="Project">
    <vt:lpwstr>Hammocks 101</vt:lpwstr>
  </property>
</Properties>
</file>